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<sst xmlns="http://schemas.openxmlformats.org/spreadsheetml/2006/main" count="77" uniqueCount="44">
  <si>
    <t>Cererea de proiecte 4/2009</t>
  </si>
  <si>
    <t>ID</t>
  </si>
  <si>
    <t>Indicatori de program - output</t>
  </si>
  <si>
    <t>coeficient de ponderare</t>
  </si>
  <si>
    <t>Indicatori prevăzuţi
în CF</t>
  </si>
  <si>
    <t>Indicatori
realizaţi</t>
  </si>
  <si>
    <t>Procent
realizare</t>
  </si>
  <si>
    <t>Grad
realizare</t>
  </si>
  <si>
    <t xml:space="preserve">Ghiduri şi alte documente metodologice </t>
  </si>
  <si>
    <t>Zile participant la instruire (conform formulă)</t>
  </si>
  <si>
    <t>Total</t>
  </si>
  <si>
    <t>0,3</t>
  </si>
  <si>
    <t>Indicatori de program - suplimentari</t>
  </si>
  <si>
    <t>Studii, analize, rapoarte, strategii</t>
  </si>
  <si>
    <t>Evenimente de comunicare şi promovare</t>
  </si>
  <si>
    <t>Analize SWOT realizate</t>
  </si>
  <si>
    <t>Strategii aprobate</t>
  </si>
  <si>
    <t>Strategii elaborate</t>
  </si>
  <si>
    <t>Indicatori de proiect - output</t>
  </si>
  <si>
    <t xml:space="preserve">nr vizite de studiu </t>
  </si>
  <si>
    <t xml:space="preserve">buletine de informare </t>
  </si>
  <si>
    <t>pagina web</t>
  </si>
  <si>
    <t xml:space="preserve">comunicate de presa </t>
  </si>
  <si>
    <t xml:space="preserve">anunturi </t>
  </si>
  <si>
    <t xml:space="preserve">pliante </t>
  </si>
  <si>
    <t xml:space="preserve">Ponderea se calculează în funcţie de nr. de indicatori prevăzuţi în CF după următoarea formulă: 0,2/nr. indicatori </t>
  </si>
  <si>
    <t xml:space="preserve">mape presa </t>
  </si>
  <si>
    <t xml:space="preserve">afise </t>
  </si>
  <si>
    <t xml:space="preserve">bannere </t>
  </si>
  <si>
    <t>Indicatori de proiect - rezultat</t>
  </si>
  <si>
    <t xml:space="preserve">schimburi de experienta </t>
  </si>
  <si>
    <t>persoane instruite in domeniul planificarii strategice</t>
  </si>
  <si>
    <t xml:space="preserve">comunitati implicate in luarea deciziilor </t>
  </si>
  <si>
    <t xml:space="preserve">proces de planificare strategica implementat </t>
  </si>
  <si>
    <t xml:space="preserve">teme orizontale </t>
  </si>
  <si>
    <t>dezvoltare durabila</t>
  </si>
  <si>
    <t xml:space="preserve">egalitate de sanse </t>
  </si>
  <si>
    <t xml:space="preserve">grad de realizare </t>
  </si>
  <si>
    <t xml:space="preserve">grad de nerealizare </t>
  </si>
  <si>
    <t>indicator de program - output</t>
  </si>
  <si>
    <t xml:space="preserve">TOTAL </t>
  </si>
  <si>
    <t>PO IND</t>
  </si>
  <si>
    <t xml:space="preserve">Gradul de nerealizare al indicatorilor aferent proiectului cod SMIS …... este </t>
  </si>
  <si>
    <r>
      <rPr>
        <b/>
        <sz val="11"/>
        <color indexed="8"/>
        <rFont val="Calibri"/>
        <family val="2"/>
      </rPr>
      <t>Anexa 2</t>
    </r>
    <r>
      <rPr>
        <sz val="11"/>
        <color theme="1"/>
        <rFont val="Calibri"/>
        <family val="2"/>
      </rPr>
      <t xml:space="preserve"> - Exemplificare - Fişă de calcul grad de îndeplinire indicatori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</si>
</sst>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;[Red]#,##0.00"/>
    <numFmt numFmtId="173" formatCode="0.000"/>
    <numFmt numFmtId="174" formatCode="0.00;[Red]0.00"/>
    <numFmt numFmtId="17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33" borderId="10" xfId="55" applyFill="1" applyBorder="1" applyAlignment="1">
      <alignment horizontal="center" vertical="center" wrapText="1"/>
      <protection/>
    </xf>
    <xf numFmtId="0" fontId="2" fillId="34" borderId="10" xfId="55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/>
    </xf>
    <xf numFmtId="0" fontId="2" fillId="0" borderId="10" xfId="55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>
      <alignment vertical="center"/>
    </xf>
    <xf numFmtId="172" fontId="39" fillId="0" borderId="10" xfId="0" applyNumberFormat="1" applyFont="1" applyBorder="1" applyAlignment="1">
      <alignment vertical="center"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73" fontId="3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74" fontId="39" fillId="0" borderId="10" xfId="0" applyNumberFormat="1" applyFont="1" applyBorder="1" applyAlignment="1">
      <alignment/>
    </xf>
    <xf numFmtId="175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39" fillId="0" borderId="0" xfId="0" applyFont="1" applyBorder="1" applyAlignment="1">
      <alignment horizontal="center" vertical="center"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11" xfId="55" applyFill="1" applyBorder="1" applyAlignment="1">
      <alignment horizontal="center" vertical="center" wrapText="1"/>
      <protection/>
    </xf>
    <xf numFmtId="0" fontId="2" fillId="33" borderId="0" xfId="55" applyFont="1" applyFill="1" applyBorder="1" applyAlignment="1">
      <alignment horizontal="center" vertical="center" wrapText="1"/>
      <protection/>
    </xf>
    <xf numFmtId="0" fontId="2" fillId="34" borderId="12" xfId="55" applyFont="1" applyFill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2" fillId="35" borderId="0" xfId="5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2" fillId="0" borderId="0" xfId="55" applyFont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3" max="3" width="19.421875" style="0" customWidth="1"/>
    <col min="9" max="9" width="18.140625" style="0" customWidth="1"/>
  </cols>
  <sheetData>
    <row r="3" ht="15">
      <c r="B3" t="s">
        <v>43</v>
      </c>
    </row>
    <row r="4" ht="15">
      <c r="B4" s="32" t="s">
        <v>41</v>
      </c>
    </row>
    <row r="6" ht="15.75">
      <c r="B6" s="1" t="s">
        <v>0</v>
      </c>
    </row>
    <row r="8" spans="2:8" ht="38.25">
      <c r="B8" s="2" t="s">
        <v>1</v>
      </c>
      <c r="C8" s="3" t="s">
        <v>2</v>
      </c>
      <c r="D8" s="4" t="s">
        <v>3</v>
      </c>
      <c r="E8" s="4" t="s">
        <v>4</v>
      </c>
      <c r="F8" s="4" t="s">
        <v>5</v>
      </c>
      <c r="G8" s="2" t="s">
        <v>6</v>
      </c>
      <c r="H8" s="2" t="s">
        <v>7</v>
      </c>
    </row>
    <row r="9" spans="2:8" ht="38.25">
      <c r="B9" s="5">
        <v>1</v>
      </c>
      <c r="C9" s="6" t="s">
        <v>8</v>
      </c>
      <c r="D9" s="5">
        <f>0.3/2</f>
        <v>0.15</v>
      </c>
      <c r="E9" s="7">
        <v>11</v>
      </c>
      <c r="F9" s="7">
        <v>11</v>
      </c>
      <c r="G9" s="8">
        <f>F9*100/E9</f>
        <v>100</v>
      </c>
      <c r="H9" s="7">
        <f>G9*D9</f>
        <v>15</v>
      </c>
    </row>
    <row r="10" spans="2:8" ht="38.25">
      <c r="B10" s="5">
        <v>2</v>
      </c>
      <c r="C10" s="31" t="s">
        <v>9</v>
      </c>
      <c r="D10" s="5">
        <f>0.3/2</f>
        <v>0.15</v>
      </c>
      <c r="E10" s="7">
        <v>180</v>
      </c>
      <c r="F10" s="7">
        <v>120</v>
      </c>
      <c r="G10" s="8">
        <f>F10*100/E10</f>
        <v>66.66666666666667</v>
      </c>
      <c r="H10" s="7">
        <f>G10*D10</f>
        <v>10</v>
      </c>
    </row>
    <row r="11" spans="2:8" ht="15">
      <c r="B11" s="5" t="s">
        <v>10</v>
      </c>
      <c r="C11" s="7"/>
      <c r="D11" s="5" t="s">
        <v>11</v>
      </c>
      <c r="E11" s="7"/>
      <c r="F11" s="7"/>
      <c r="G11" s="8">
        <f>AVERAGE(G9:G10)</f>
        <v>83.33333333333334</v>
      </c>
      <c r="H11" s="7">
        <f>SUM(H9:H10)</f>
        <v>25</v>
      </c>
    </row>
    <row r="14" spans="2:8" ht="38.25">
      <c r="B14" s="2" t="s">
        <v>1</v>
      </c>
      <c r="C14" s="9" t="s">
        <v>12</v>
      </c>
      <c r="D14" s="4" t="s">
        <v>3</v>
      </c>
      <c r="E14" s="4" t="s">
        <v>4</v>
      </c>
      <c r="F14" s="4" t="s">
        <v>5</v>
      </c>
      <c r="G14" s="2" t="s">
        <v>6</v>
      </c>
      <c r="H14" s="2" t="s">
        <v>7</v>
      </c>
    </row>
    <row r="15" spans="2:8" ht="25.5">
      <c r="B15" s="10">
        <v>3</v>
      </c>
      <c r="C15" s="6" t="s">
        <v>13</v>
      </c>
      <c r="D15" s="11">
        <f>0.3/5</f>
        <v>0.06</v>
      </c>
      <c r="E15" s="12">
        <v>10</v>
      </c>
      <c r="F15" s="12">
        <v>10</v>
      </c>
      <c r="G15" s="13">
        <f>F15*100/E15</f>
        <v>100</v>
      </c>
      <c r="H15" s="14">
        <f>G15*D15</f>
        <v>6</v>
      </c>
    </row>
    <row r="16" spans="2:8" ht="38.25">
      <c r="B16" s="10">
        <v>4</v>
      </c>
      <c r="C16" s="6" t="s">
        <v>14</v>
      </c>
      <c r="D16" s="11">
        <f>0.3/5</f>
        <v>0.06</v>
      </c>
      <c r="E16" s="12">
        <v>3</v>
      </c>
      <c r="F16" s="12">
        <v>3</v>
      </c>
      <c r="G16" s="13">
        <f>F16*100/E16</f>
        <v>100</v>
      </c>
      <c r="H16" s="14">
        <f>G16*D16</f>
        <v>6</v>
      </c>
    </row>
    <row r="17" spans="2:8" ht="25.5">
      <c r="B17" s="5">
        <v>5</v>
      </c>
      <c r="C17" s="6" t="s">
        <v>15</v>
      </c>
      <c r="D17" s="11">
        <f>0.3/5</f>
        <v>0.06</v>
      </c>
      <c r="E17" s="12">
        <v>1</v>
      </c>
      <c r="F17" s="12">
        <v>1</v>
      </c>
      <c r="G17" s="13">
        <f>F17*100/E17</f>
        <v>100</v>
      </c>
      <c r="H17" s="14">
        <f>G17*D17</f>
        <v>6</v>
      </c>
    </row>
    <row r="18" spans="2:8" ht="15">
      <c r="B18" s="5">
        <v>7</v>
      </c>
      <c r="C18" s="6" t="s">
        <v>16</v>
      </c>
      <c r="D18" s="11">
        <f>0.3/5</f>
        <v>0.06</v>
      </c>
      <c r="E18" s="12">
        <v>10</v>
      </c>
      <c r="F18" s="12">
        <v>10</v>
      </c>
      <c r="G18" s="13">
        <f>F18*100/E18</f>
        <v>100</v>
      </c>
      <c r="H18" s="14">
        <f>G18*D18</f>
        <v>6</v>
      </c>
    </row>
    <row r="19" spans="2:8" ht="15">
      <c r="B19" s="5">
        <v>9</v>
      </c>
      <c r="C19" s="6" t="s">
        <v>17</v>
      </c>
      <c r="D19" s="11">
        <f>0.3/5</f>
        <v>0.06</v>
      </c>
      <c r="E19" s="12">
        <v>10</v>
      </c>
      <c r="F19" s="12">
        <v>10</v>
      </c>
      <c r="G19" s="13">
        <f>F19*100/E19</f>
        <v>100</v>
      </c>
      <c r="H19" s="14">
        <f>G19*D19</f>
        <v>6</v>
      </c>
    </row>
    <row r="20" spans="2:9" ht="15">
      <c r="B20" s="5" t="s">
        <v>10</v>
      </c>
      <c r="C20" s="15"/>
      <c r="D20" s="5">
        <v>0.3</v>
      </c>
      <c r="E20" s="12"/>
      <c r="F20" s="12"/>
      <c r="G20" s="13">
        <f>AVERAGE(G15:G19)</f>
        <v>100</v>
      </c>
      <c r="H20" s="14">
        <f>SUM(H15:H19)</f>
        <v>30</v>
      </c>
      <c r="I20" s="16"/>
    </row>
    <row r="21" ht="15">
      <c r="B21" s="5"/>
    </row>
    <row r="22" spans="3:8" ht="38.25">
      <c r="C22" s="9" t="s">
        <v>18</v>
      </c>
      <c r="D22" s="4" t="s">
        <v>3</v>
      </c>
      <c r="E22" s="4" t="s">
        <v>4</v>
      </c>
      <c r="F22" s="4" t="s">
        <v>5</v>
      </c>
      <c r="G22" s="2" t="s">
        <v>6</v>
      </c>
      <c r="H22" s="2" t="s">
        <v>7</v>
      </c>
    </row>
    <row r="23" spans="2:8" ht="15">
      <c r="B23" s="2" t="s">
        <v>1</v>
      </c>
      <c r="C23" s="17"/>
      <c r="D23" s="17"/>
      <c r="E23" s="17"/>
      <c r="F23" s="17"/>
      <c r="G23" s="17"/>
      <c r="H23" s="17"/>
    </row>
    <row r="24" spans="2:8" ht="15">
      <c r="B24" s="5">
        <v>1</v>
      </c>
      <c r="C24" s="17" t="s">
        <v>19</v>
      </c>
      <c r="D24" s="18">
        <f>D33/9</f>
        <v>0.011111111111111112</v>
      </c>
      <c r="E24" s="17">
        <v>2</v>
      </c>
      <c r="F24" s="17">
        <v>2</v>
      </c>
      <c r="G24" s="17">
        <f aca="true" t="shared" si="0" ref="G24:G32">F24*100/E24</f>
        <v>100</v>
      </c>
      <c r="H24" s="18">
        <f>G24*D24</f>
        <v>1.1111111111111112</v>
      </c>
    </row>
    <row r="25" spans="2:8" ht="15">
      <c r="B25" s="5">
        <v>2</v>
      </c>
      <c r="C25" s="17" t="s">
        <v>20</v>
      </c>
      <c r="D25" s="18">
        <f>D33/9</f>
        <v>0.011111111111111112</v>
      </c>
      <c r="E25" s="17">
        <v>2000</v>
      </c>
      <c r="F25" s="17">
        <v>2000</v>
      </c>
      <c r="G25" s="17">
        <f t="shared" si="0"/>
        <v>100</v>
      </c>
      <c r="H25" s="18">
        <f aca="true" t="shared" si="1" ref="H25:H32">G25*D25</f>
        <v>1.1111111111111112</v>
      </c>
    </row>
    <row r="26" spans="2:8" ht="15">
      <c r="B26" s="5">
        <v>3</v>
      </c>
      <c r="C26" s="17" t="s">
        <v>21</v>
      </c>
      <c r="D26" s="18">
        <f>D33/9</f>
        <v>0.011111111111111112</v>
      </c>
      <c r="E26" s="17">
        <v>1</v>
      </c>
      <c r="F26" s="17">
        <v>1</v>
      </c>
      <c r="G26" s="17">
        <f t="shared" si="0"/>
        <v>100</v>
      </c>
      <c r="H26" s="18">
        <f t="shared" si="1"/>
        <v>1.1111111111111112</v>
      </c>
    </row>
    <row r="27" spans="2:8" ht="15">
      <c r="B27" s="5">
        <v>4</v>
      </c>
      <c r="C27" s="17" t="s">
        <v>22</v>
      </c>
      <c r="D27" s="18">
        <f>D33/9</f>
        <v>0.011111111111111112</v>
      </c>
      <c r="E27" s="17">
        <v>2</v>
      </c>
      <c r="F27" s="17">
        <v>2</v>
      </c>
      <c r="G27" s="17">
        <f t="shared" si="0"/>
        <v>100</v>
      </c>
      <c r="H27" s="18">
        <f t="shared" si="1"/>
        <v>1.1111111111111112</v>
      </c>
    </row>
    <row r="28" spans="2:8" ht="15">
      <c r="B28" s="5">
        <v>5</v>
      </c>
      <c r="C28" s="17" t="s">
        <v>23</v>
      </c>
      <c r="D28" s="18">
        <f>D33/9</f>
        <v>0.011111111111111112</v>
      </c>
      <c r="E28" s="17">
        <v>4</v>
      </c>
      <c r="F28" s="17">
        <v>4</v>
      </c>
      <c r="G28" s="17">
        <f t="shared" si="0"/>
        <v>100</v>
      </c>
      <c r="H28" s="18">
        <f t="shared" si="1"/>
        <v>1.1111111111111112</v>
      </c>
    </row>
    <row r="29" spans="2:9" ht="76.5">
      <c r="B29" s="5">
        <v>6</v>
      </c>
      <c r="C29" s="17" t="s">
        <v>24</v>
      </c>
      <c r="D29" s="18">
        <f>D33/9</f>
        <v>0.011111111111111112</v>
      </c>
      <c r="E29" s="17">
        <v>2000</v>
      </c>
      <c r="F29" s="17">
        <v>2000</v>
      </c>
      <c r="G29" s="17">
        <f t="shared" si="0"/>
        <v>100</v>
      </c>
      <c r="H29" s="18">
        <f t="shared" si="1"/>
        <v>1.1111111111111112</v>
      </c>
      <c r="I29" s="6" t="s">
        <v>25</v>
      </c>
    </row>
    <row r="30" spans="2:9" ht="15">
      <c r="B30" s="5">
        <v>7</v>
      </c>
      <c r="C30" s="17" t="s">
        <v>26</v>
      </c>
      <c r="D30" s="18">
        <f>D33/9</f>
        <v>0.011111111111111112</v>
      </c>
      <c r="E30" s="17">
        <v>60</v>
      </c>
      <c r="F30" s="17">
        <v>60</v>
      </c>
      <c r="G30" s="17">
        <f t="shared" si="0"/>
        <v>100</v>
      </c>
      <c r="H30" s="18">
        <f t="shared" si="1"/>
        <v>1.1111111111111112</v>
      </c>
      <c r="I30" s="19"/>
    </row>
    <row r="31" spans="2:8" ht="15">
      <c r="B31" s="5">
        <v>8</v>
      </c>
      <c r="C31" s="17" t="s">
        <v>27</v>
      </c>
      <c r="D31" s="18">
        <f>D33/9</f>
        <v>0.011111111111111112</v>
      </c>
      <c r="E31" s="17">
        <v>100</v>
      </c>
      <c r="F31" s="17">
        <v>100</v>
      </c>
      <c r="G31" s="17">
        <f t="shared" si="0"/>
        <v>100</v>
      </c>
      <c r="H31" s="18">
        <f t="shared" si="1"/>
        <v>1.1111111111111112</v>
      </c>
    </row>
    <row r="32" spans="2:8" ht="15">
      <c r="B32" s="5">
        <v>9</v>
      </c>
      <c r="C32" s="17" t="s">
        <v>28</v>
      </c>
      <c r="D32" s="18">
        <f>D33/9</f>
        <v>0.011111111111111112</v>
      </c>
      <c r="E32" s="17">
        <v>2</v>
      </c>
      <c r="F32" s="17">
        <v>2</v>
      </c>
      <c r="G32" s="17">
        <f t="shared" si="0"/>
        <v>100</v>
      </c>
      <c r="H32" s="18">
        <f t="shared" si="1"/>
        <v>1.1111111111111112</v>
      </c>
    </row>
    <row r="33" spans="2:8" ht="15">
      <c r="B33" s="5"/>
      <c r="C33" s="5"/>
      <c r="D33" s="5">
        <v>0.1</v>
      </c>
      <c r="E33" s="17"/>
      <c r="F33" s="17"/>
      <c r="G33" s="17">
        <f>AVERAGE(G24:G32)</f>
        <v>100</v>
      </c>
      <c r="H33" s="17">
        <f>SUM(H23:H32)</f>
        <v>9.999999999999998</v>
      </c>
    </row>
    <row r="34" ht="15">
      <c r="B34" s="5" t="s">
        <v>10</v>
      </c>
    </row>
    <row r="35" spans="3:8" ht="38.25">
      <c r="C35" s="9" t="s">
        <v>29</v>
      </c>
      <c r="D35" s="4" t="s">
        <v>3</v>
      </c>
      <c r="E35" s="4" t="s">
        <v>4</v>
      </c>
      <c r="F35" s="4" t="s">
        <v>5</v>
      </c>
      <c r="G35" s="2" t="s">
        <v>6</v>
      </c>
      <c r="H35" s="2" t="s">
        <v>7</v>
      </c>
    </row>
    <row r="36" spans="2:8" ht="15">
      <c r="B36" s="2" t="s">
        <v>1</v>
      </c>
      <c r="C36" s="17"/>
      <c r="D36" s="17"/>
      <c r="E36" s="17"/>
      <c r="F36" s="17"/>
      <c r="G36" s="17"/>
      <c r="H36" s="17"/>
    </row>
    <row r="37" spans="2:8" ht="15">
      <c r="B37" s="5">
        <v>1</v>
      </c>
      <c r="C37" s="17" t="s">
        <v>30</v>
      </c>
      <c r="D37" s="17">
        <f>D41/4</f>
        <v>0.025</v>
      </c>
      <c r="E37" s="17">
        <v>2</v>
      </c>
      <c r="F37" s="17">
        <v>2</v>
      </c>
      <c r="G37" s="17">
        <f>F37*100/E37</f>
        <v>100</v>
      </c>
      <c r="H37" s="17">
        <f>G37*D37</f>
        <v>2.5</v>
      </c>
    </row>
    <row r="38" spans="2:8" ht="15">
      <c r="B38" s="5">
        <v>2</v>
      </c>
      <c r="C38" s="17" t="s">
        <v>31</v>
      </c>
      <c r="D38" s="17">
        <f>D41/4</f>
        <v>0.025</v>
      </c>
      <c r="E38" s="17">
        <v>40</v>
      </c>
      <c r="F38" s="17">
        <v>40</v>
      </c>
      <c r="G38" s="17">
        <f>F38*100/E38</f>
        <v>100</v>
      </c>
      <c r="H38" s="17">
        <f>G38*D38</f>
        <v>2.5</v>
      </c>
    </row>
    <row r="39" spans="2:8" ht="15">
      <c r="B39" s="5">
        <v>3</v>
      </c>
      <c r="C39" s="17" t="s">
        <v>32</v>
      </c>
      <c r="D39" s="17">
        <f>D41/4</f>
        <v>0.025</v>
      </c>
      <c r="E39" s="17">
        <v>9</v>
      </c>
      <c r="F39" s="17">
        <v>9</v>
      </c>
      <c r="G39" s="17">
        <f>F39*100/E39</f>
        <v>100</v>
      </c>
      <c r="H39" s="17">
        <f>G39*D39</f>
        <v>2.5</v>
      </c>
    </row>
    <row r="40" spans="2:8" ht="15">
      <c r="B40" s="5">
        <v>4</v>
      </c>
      <c r="C40" s="17" t="s">
        <v>33</v>
      </c>
      <c r="D40" s="17">
        <f>D41/4</f>
        <v>0.025</v>
      </c>
      <c r="E40" s="17">
        <v>1</v>
      </c>
      <c r="F40" s="17">
        <v>1</v>
      </c>
      <c r="G40" s="17">
        <f>F40*100/E40</f>
        <v>100</v>
      </c>
      <c r="H40" s="17">
        <f>G40*D40</f>
        <v>2.5</v>
      </c>
    </row>
    <row r="41" spans="2:8" ht="15">
      <c r="B41" s="5"/>
      <c r="C41" s="5"/>
      <c r="D41" s="5">
        <v>0.1</v>
      </c>
      <c r="E41" s="17"/>
      <c r="F41" s="17"/>
      <c r="G41" s="17">
        <f>AVERAGE(G37:G40)</f>
        <v>100</v>
      </c>
      <c r="H41" s="17">
        <f>SUM(H36:H40)</f>
        <v>10</v>
      </c>
    </row>
    <row r="42" ht="15">
      <c r="B42" s="5" t="s">
        <v>10</v>
      </c>
    </row>
    <row r="43" ht="15">
      <c r="B43" s="20"/>
    </row>
    <row r="44" spans="3:8" ht="38.25">
      <c r="C44" s="9" t="s">
        <v>34</v>
      </c>
      <c r="D44" s="4" t="s">
        <v>3</v>
      </c>
      <c r="E44" s="4" t="s">
        <v>4</v>
      </c>
      <c r="F44" s="4" t="s">
        <v>5</v>
      </c>
      <c r="G44" s="2" t="s">
        <v>6</v>
      </c>
      <c r="H44" s="2" t="s">
        <v>7</v>
      </c>
    </row>
    <row r="45" spans="2:8" ht="15">
      <c r="B45" s="2" t="s">
        <v>1</v>
      </c>
      <c r="C45" s="17"/>
      <c r="D45" s="17"/>
      <c r="E45" s="17"/>
      <c r="F45" s="17"/>
      <c r="G45" s="17"/>
      <c r="H45" s="17"/>
    </row>
    <row r="46" spans="2:8" ht="15">
      <c r="B46" s="5">
        <v>1</v>
      </c>
      <c r="C46" s="17" t="s">
        <v>35</v>
      </c>
      <c r="D46" s="17">
        <f>D48/2</f>
        <v>0.1</v>
      </c>
      <c r="E46" s="17">
        <v>1</v>
      </c>
      <c r="F46" s="17">
        <v>1</v>
      </c>
      <c r="G46" s="17">
        <f>F46*100/E46</f>
        <v>100</v>
      </c>
      <c r="H46" s="17">
        <f>G46*D46</f>
        <v>10</v>
      </c>
    </row>
    <row r="47" spans="2:8" ht="15">
      <c r="B47" s="5">
        <v>2</v>
      </c>
      <c r="C47" s="33" t="s">
        <v>36</v>
      </c>
      <c r="D47" s="17">
        <f>0.2/2</f>
        <v>0.1</v>
      </c>
      <c r="E47" s="17">
        <v>1</v>
      </c>
      <c r="F47" s="17">
        <v>0</v>
      </c>
      <c r="G47" s="17">
        <f>F47*100/E47</f>
        <v>0</v>
      </c>
      <c r="H47" s="17">
        <f>G47*D47</f>
        <v>0</v>
      </c>
    </row>
    <row r="48" spans="2:8" ht="15">
      <c r="B48" s="5"/>
      <c r="C48" s="17"/>
      <c r="D48" s="17">
        <v>0.2</v>
      </c>
      <c r="E48" s="17"/>
      <c r="F48" s="17"/>
      <c r="G48" s="17">
        <f>AVERAGE(G46:G47)</f>
        <v>50</v>
      </c>
      <c r="H48" s="17">
        <f>H46+H47</f>
        <v>10</v>
      </c>
    </row>
    <row r="49" spans="2:9" ht="15">
      <c r="B49" s="20"/>
      <c r="I49" s="16"/>
    </row>
    <row r="50" spans="2:9" ht="38.25">
      <c r="B50" s="20"/>
      <c r="D50" s="21" t="s">
        <v>3</v>
      </c>
      <c r="E50" s="22" t="s">
        <v>6</v>
      </c>
      <c r="F50" s="21" t="s">
        <v>37</v>
      </c>
      <c r="G50" s="23" t="s">
        <v>38</v>
      </c>
      <c r="I50" s="16"/>
    </row>
    <row r="51" spans="2:9" ht="25.5">
      <c r="B51" s="20">
        <v>1</v>
      </c>
      <c r="C51" s="24" t="s">
        <v>39</v>
      </c>
      <c r="D51" s="12">
        <v>0.3</v>
      </c>
      <c r="E51" s="8">
        <f>G11</f>
        <v>83.33333333333334</v>
      </c>
      <c r="F51" s="12">
        <f>E51*D51</f>
        <v>25.000000000000004</v>
      </c>
      <c r="G51" s="12"/>
      <c r="I51" s="16"/>
    </row>
    <row r="52" spans="2:9" ht="25.5">
      <c r="B52" s="20">
        <v>2</v>
      </c>
      <c r="C52" s="24" t="s">
        <v>12</v>
      </c>
      <c r="D52" s="12">
        <v>0.3</v>
      </c>
      <c r="E52" s="13">
        <f>G20</f>
        <v>100</v>
      </c>
      <c r="F52" s="25">
        <f>E52*D52</f>
        <v>30</v>
      </c>
      <c r="G52" s="12"/>
      <c r="I52" s="16"/>
    </row>
    <row r="53" spans="2:9" ht="25.5">
      <c r="B53" s="20">
        <v>3</v>
      </c>
      <c r="C53" s="24" t="s">
        <v>18</v>
      </c>
      <c r="D53" s="12">
        <v>0.1</v>
      </c>
      <c r="E53" s="18">
        <f>G33</f>
        <v>100</v>
      </c>
      <c r="F53" s="12">
        <f>E53*D53</f>
        <v>10</v>
      </c>
      <c r="G53" s="12"/>
      <c r="I53" s="16"/>
    </row>
    <row r="54" spans="2:9" ht="25.5">
      <c r="B54" s="20">
        <v>4</v>
      </c>
      <c r="C54" s="24" t="s">
        <v>29</v>
      </c>
      <c r="D54" s="12">
        <v>0.1</v>
      </c>
      <c r="E54" s="18">
        <f>G41</f>
        <v>100</v>
      </c>
      <c r="F54" s="12">
        <f>E54*D54</f>
        <v>10</v>
      </c>
      <c r="G54" s="12"/>
      <c r="I54" s="16"/>
    </row>
    <row r="55" spans="2:9" ht="15">
      <c r="B55" s="20">
        <v>5</v>
      </c>
      <c r="C55" s="24" t="s">
        <v>34</v>
      </c>
      <c r="D55" s="12">
        <v>0.2</v>
      </c>
      <c r="E55" s="17">
        <f>G48</f>
        <v>50</v>
      </c>
      <c r="F55" s="12">
        <f>E55*D55</f>
        <v>10</v>
      </c>
      <c r="G55" s="12"/>
      <c r="I55" s="16"/>
    </row>
    <row r="56" spans="2:7" ht="15">
      <c r="B56" s="20"/>
      <c r="C56" s="9" t="s">
        <v>40</v>
      </c>
      <c r="D56" s="12"/>
      <c r="E56" s="12"/>
      <c r="F56" s="26">
        <f>SUM(F51:F55)</f>
        <v>85</v>
      </c>
      <c r="G56" s="26">
        <f>100-F56</f>
        <v>15</v>
      </c>
    </row>
    <row r="57" spans="2:7" ht="15">
      <c r="B57" s="20"/>
      <c r="C57" s="27"/>
      <c r="D57" s="28"/>
      <c r="E57" s="28"/>
      <c r="F57" s="29"/>
      <c r="G57" s="29"/>
    </row>
    <row r="58" spans="2:9" ht="30" customHeight="1">
      <c r="B58" s="34" t="s">
        <v>42</v>
      </c>
      <c r="C58" s="34"/>
      <c r="D58" s="34"/>
      <c r="E58" s="34"/>
      <c r="F58" s="34"/>
      <c r="G58" s="30">
        <v>0.15</v>
      </c>
      <c r="I58" s="16"/>
    </row>
  </sheetData>
  <sheetProtection/>
  <mergeCells count="1">
    <mergeCell ref="B58:F5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raluca.georgescu</dc:creator>
  <cp:keywords/>
  <dc:description/>
  <cp:lastModifiedBy>costin.dragne</cp:lastModifiedBy>
  <cp:lastPrinted>2012-03-20T13:11:56Z</cp:lastPrinted>
  <dcterms:created xsi:type="dcterms:W3CDTF">2012-03-19T15:24:04Z</dcterms:created>
  <dcterms:modified xsi:type="dcterms:W3CDTF">2012-11-14T07:12:24Z</dcterms:modified>
  <cp:category/>
  <cp:version/>
  <cp:contentType/>
  <cp:contentStatus/>
</cp:coreProperties>
</file>